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月" sheetId="4" r:id="rId1"/>
  </sheets>
  <calcPr calcId="125725"/>
</workbook>
</file>

<file path=xl/calcChain.xml><?xml version="1.0" encoding="utf-8"?>
<calcChain xmlns="http://schemas.openxmlformats.org/spreadsheetml/2006/main">
  <c r="C28" i="4"/>
  <c r="D22"/>
  <c r="D23" s="1"/>
  <c r="D24" s="1"/>
  <c r="C22"/>
  <c r="W22"/>
  <c r="W23" s="1"/>
  <c r="W24" s="1"/>
  <c r="O22"/>
  <c r="P22"/>
  <c r="Q22"/>
  <c r="Q23" s="1"/>
  <c r="Q24" s="1"/>
  <c r="R22"/>
  <c r="R23" s="1"/>
  <c r="R24" s="1"/>
  <c r="S22"/>
  <c r="S23" s="1"/>
  <c r="S24" s="1"/>
  <c r="T22"/>
  <c r="T23" s="1"/>
  <c r="T24" s="1"/>
  <c r="U22"/>
  <c r="V22"/>
  <c r="N22"/>
  <c r="N23" s="1"/>
  <c r="N24" s="1"/>
  <c r="M22"/>
  <c r="M23" s="1"/>
  <c r="M24" s="1"/>
  <c r="L22"/>
  <c r="K22"/>
  <c r="J22"/>
  <c r="I22"/>
  <c r="I23" s="1"/>
  <c r="I24" s="1"/>
  <c r="H22"/>
  <c r="H23" s="1"/>
  <c r="H24" s="1"/>
  <c r="G22"/>
  <c r="G23" s="1"/>
  <c r="G24" s="1"/>
  <c r="F22"/>
  <c r="E22"/>
  <c r="C12"/>
  <c r="C13" s="1"/>
  <c r="Y22" l="1"/>
  <c r="U23"/>
  <c r="U24" s="1"/>
  <c r="O23"/>
  <c r="V23"/>
  <c r="P23"/>
  <c r="P24" s="1"/>
  <c r="J23"/>
  <c r="K23"/>
  <c r="E23"/>
  <c r="E24" s="1"/>
  <c r="L23"/>
  <c r="F23"/>
  <c r="C23"/>
  <c r="C25" s="1"/>
  <c r="F24" l="1"/>
  <c r="J24"/>
  <c r="V24"/>
  <c r="O24"/>
  <c r="K24"/>
  <c r="L24"/>
  <c r="C24"/>
  <c r="C26" s="1"/>
  <c r="C14"/>
  <c r="C27" l="1"/>
  <c r="C29" s="1"/>
  <c r="C30" s="1"/>
  <c r="D6" l="1"/>
  <c r="D12" s="1"/>
  <c r="D26" l="1"/>
  <c r="D13"/>
  <c r="D25"/>
  <c r="D14" l="1"/>
  <c r="D28"/>
  <c r="D27"/>
  <c r="D29" l="1"/>
  <c r="D30" s="1"/>
  <c r="E6" s="1"/>
  <c r="E12" s="1"/>
  <c r="E26" s="1"/>
  <c r="E13" l="1"/>
  <c r="E25"/>
  <c r="E27" s="1"/>
  <c r="E14" l="1"/>
  <c r="E28"/>
  <c r="E29" s="1"/>
  <c r="E30" s="1"/>
  <c r="F6" s="1"/>
  <c r="F12" l="1"/>
  <c r="F26" s="1"/>
  <c r="F13" l="1"/>
  <c r="F25"/>
  <c r="F27" s="1"/>
  <c r="F14" l="1"/>
  <c r="F28"/>
  <c r="F29" s="1"/>
  <c r="F30" s="1"/>
  <c r="G6" s="1"/>
  <c r="G12" l="1"/>
  <c r="G26" s="1"/>
  <c r="G13" l="1"/>
  <c r="G25"/>
  <c r="G27" s="1"/>
  <c r="G14" l="1"/>
  <c r="G28"/>
  <c r="G29" s="1"/>
  <c r="G30" s="1"/>
  <c r="H6" s="1"/>
  <c r="H12" l="1"/>
  <c r="H26" s="1"/>
  <c r="H13" l="1"/>
  <c r="H25"/>
  <c r="H27" s="1"/>
  <c r="H14" l="1"/>
  <c r="H28"/>
  <c r="H29" s="1"/>
  <c r="H30" s="1"/>
  <c r="I6" s="1"/>
  <c r="I12" l="1"/>
  <c r="I26" s="1"/>
  <c r="I13" l="1"/>
  <c r="I25"/>
  <c r="I27" s="1"/>
  <c r="I14" l="1"/>
  <c r="I28"/>
  <c r="I29" s="1"/>
  <c r="I30" s="1"/>
  <c r="J6" s="1"/>
  <c r="J12" s="1"/>
  <c r="J26" s="1"/>
  <c r="J13" l="1"/>
  <c r="J25"/>
  <c r="J27" s="1"/>
  <c r="J14" l="1"/>
  <c r="J28"/>
  <c r="J29" s="1"/>
  <c r="J30" s="1"/>
  <c r="K6" s="1"/>
  <c r="K12" s="1"/>
  <c r="K26" s="1"/>
  <c r="K13" l="1"/>
  <c r="K25"/>
  <c r="K27" s="1"/>
  <c r="K14" l="1"/>
  <c r="K28"/>
  <c r="K29" s="1"/>
  <c r="K30" s="1"/>
  <c r="L6" s="1"/>
  <c r="L12" s="1"/>
  <c r="L26" s="1"/>
  <c r="L13" l="1"/>
  <c r="L25"/>
  <c r="L27" s="1"/>
  <c r="L14" l="1"/>
  <c r="L28"/>
  <c r="L29" s="1"/>
  <c r="L30" s="1"/>
  <c r="M6" s="1"/>
  <c r="M12" s="1"/>
  <c r="M26" s="1"/>
  <c r="M13" l="1"/>
  <c r="M25"/>
  <c r="M27" s="1"/>
  <c r="M14" l="1"/>
  <c r="M28"/>
  <c r="M29" s="1"/>
  <c r="M30" s="1"/>
  <c r="N6" s="1"/>
  <c r="N12" s="1"/>
  <c r="N26" s="1"/>
  <c r="N13" l="1"/>
  <c r="N25"/>
  <c r="N27" s="1"/>
  <c r="N14" l="1"/>
  <c r="N28"/>
  <c r="N29" s="1"/>
  <c r="N30" s="1"/>
  <c r="O6" s="1"/>
  <c r="O12" s="1"/>
  <c r="O26" s="1"/>
  <c r="O13" l="1"/>
  <c r="O25"/>
  <c r="O27" s="1"/>
  <c r="O14" l="1"/>
  <c r="O28"/>
  <c r="O29" s="1"/>
  <c r="O30" s="1"/>
  <c r="P6" s="1"/>
  <c r="P12" s="1"/>
  <c r="P26" s="1"/>
  <c r="P13" l="1"/>
  <c r="P25"/>
  <c r="P27" s="1"/>
  <c r="P14" l="1"/>
  <c r="P28"/>
  <c r="P29" s="1"/>
  <c r="P30" s="1"/>
  <c r="Q6" s="1"/>
  <c r="Q12" s="1"/>
  <c r="Q26" s="1"/>
  <c r="Q13" l="1"/>
  <c r="Q25"/>
  <c r="Q27" s="1"/>
  <c r="Q14" l="1"/>
  <c r="Q28"/>
  <c r="Q29" s="1"/>
  <c r="Q30" s="1"/>
  <c r="R6" s="1"/>
  <c r="R12" s="1"/>
  <c r="R26" s="1"/>
  <c r="R13" l="1"/>
  <c r="R25"/>
  <c r="R27" s="1"/>
  <c r="R14" l="1"/>
  <c r="R28"/>
  <c r="R29" s="1"/>
  <c r="R30" s="1"/>
  <c r="S6" s="1"/>
  <c r="S12" s="1"/>
  <c r="S26" s="1"/>
  <c r="S13" l="1"/>
  <c r="S25"/>
  <c r="S27" s="1"/>
  <c r="S14" l="1"/>
  <c r="S28"/>
  <c r="S29" s="1"/>
  <c r="S30" s="1"/>
  <c r="T6" s="1"/>
  <c r="T12" s="1"/>
  <c r="T26" s="1"/>
  <c r="T13" l="1"/>
  <c r="T25"/>
  <c r="T27" s="1"/>
  <c r="T14" l="1"/>
  <c r="T28"/>
  <c r="T29" s="1"/>
  <c r="T30" s="1"/>
  <c r="U6" s="1"/>
  <c r="U12" s="1"/>
  <c r="U26" s="1"/>
  <c r="U13" l="1"/>
  <c r="U25"/>
  <c r="U27" s="1"/>
  <c r="U14" l="1"/>
  <c r="U28"/>
  <c r="U29" s="1"/>
  <c r="U30" s="1"/>
  <c r="V6" s="1"/>
  <c r="V12" s="1"/>
  <c r="V26" s="1"/>
  <c r="V13" l="1"/>
  <c r="V25"/>
  <c r="V27" s="1"/>
  <c r="V14" l="1"/>
  <c r="V28"/>
  <c r="V29" s="1"/>
  <c r="V30" s="1"/>
  <c r="W6" s="1"/>
  <c r="W12" s="1"/>
  <c r="W26" l="1"/>
  <c r="W25"/>
  <c r="W13"/>
  <c r="W14" l="1"/>
  <c r="W28"/>
  <c r="W27"/>
  <c r="W29" l="1"/>
  <c r="W30" s="1"/>
  <c r="Y30" s="1"/>
  <c r="Y28" s="1"/>
</calcChain>
</file>

<file path=xl/sharedStrings.xml><?xml version="1.0" encoding="utf-8"?>
<sst xmlns="http://schemas.openxmlformats.org/spreadsheetml/2006/main" count="70" uniqueCount="30">
  <si>
    <t>ストップ幅</t>
    <rPh sb="4" eb="5">
      <t>ハバ</t>
    </rPh>
    <phoneticPr fontId="1"/>
  </si>
  <si>
    <t>損失額</t>
    <rPh sb="0" eb="3">
      <t>ソンシツガク</t>
    </rPh>
    <phoneticPr fontId="1"/>
  </si>
  <si>
    <t>万通貨</t>
    <rPh sb="0" eb="1">
      <t>マン</t>
    </rPh>
    <rPh sb="1" eb="3">
      <t>ツウカ</t>
    </rPh>
    <phoneticPr fontId="1"/>
  </si>
  <si>
    <t>勝率</t>
    <rPh sb="0" eb="2">
      <t>ショウリツ</t>
    </rPh>
    <phoneticPr fontId="1"/>
  </si>
  <si>
    <t>最大勝率</t>
    <rPh sb="0" eb="2">
      <t>サイダイ</t>
    </rPh>
    <rPh sb="2" eb="4">
      <t>ショウリツ</t>
    </rPh>
    <phoneticPr fontId="1"/>
  </si>
  <si>
    <t>最小勝率</t>
    <rPh sb="0" eb="2">
      <t>サイショウ</t>
    </rPh>
    <rPh sb="2" eb="4">
      <t>ショウリツ</t>
    </rPh>
    <phoneticPr fontId="1"/>
  </si>
  <si>
    <t>初期資金</t>
    <rPh sb="0" eb="2">
      <t>ショキ</t>
    </rPh>
    <rPh sb="2" eb="4">
      <t>シキン</t>
    </rPh>
    <phoneticPr fontId="1"/>
  </si>
  <si>
    <t>RR</t>
    <phoneticPr fontId="1"/>
  </si>
  <si>
    <t>リターン</t>
    <phoneticPr fontId="1"/>
  </si>
  <si>
    <t>スプレッド</t>
    <phoneticPr fontId="1"/>
  </si>
  <si>
    <t>1回トレード%</t>
    <rPh sb="1" eb="2">
      <t>カイ</t>
    </rPh>
    <phoneticPr fontId="1"/>
  </si>
  <si>
    <t>ロット数</t>
    <rPh sb="3" eb="4">
      <t>スウ</t>
    </rPh>
    <phoneticPr fontId="1"/>
  </si>
  <si>
    <t>月</t>
    <rPh sb="0" eb="1">
      <t>ツキ</t>
    </rPh>
    <phoneticPr fontId="1"/>
  </si>
  <si>
    <t>利確数</t>
    <rPh sb="0" eb="2">
      <t>リカク</t>
    </rPh>
    <rPh sb="2" eb="3">
      <t>スウ</t>
    </rPh>
    <phoneticPr fontId="1"/>
  </si>
  <si>
    <t>損切り数</t>
    <rPh sb="0" eb="2">
      <t>ソンギ</t>
    </rPh>
    <rPh sb="3" eb="4">
      <t>スウ</t>
    </rPh>
    <phoneticPr fontId="1"/>
  </si>
  <si>
    <t>勝ち利益</t>
    <rPh sb="0" eb="1">
      <t>カ</t>
    </rPh>
    <rPh sb="2" eb="4">
      <t>リエキ</t>
    </rPh>
    <phoneticPr fontId="1"/>
  </si>
  <si>
    <t>負け損失</t>
    <rPh sb="0" eb="1">
      <t>マ</t>
    </rPh>
    <rPh sb="2" eb="4">
      <t>ソンシツ</t>
    </rPh>
    <phoneticPr fontId="1"/>
  </si>
  <si>
    <t>小計</t>
    <rPh sb="0" eb="2">
      <t>ショウケイ</t>
    </rPh>
    <phoneticPr fontId="1"/>
  </si>
  <si>
    <t>スプレッド引き</t>
    <rPh sb="5" eb="6">
      <t>ヒ</t>
    </rPh>
    <phoneticPr fontId="1"/>
  </si>
  <si>
    <t>合計</t>
    <rPh sb="0" eb="2">
      <t>ゴウケイ</t>
    </rPh>
    <phoneticPr fontId="1"/>
  </si>
  <si>
    <t>スプレッド</t>
    <phoneticPr fontId="1"/>
  </si>
  <si>
    <t>日トレード回数</t>
    <rPh sb="0" eb="1">
      <t>ヒ</t>
    </rPh>
    <rPh sb="5" eb="7">
      <t>カイスウ</t>
    </rPh>
    <phoneticPr fontId="1"/>
  </si>
  <si>
    <t>リスク</t>
    <phoneticPr fontId="1"/>
  </si>
  <si>
    <t>月 勝率</t>
    <rPh sb="0" eb="1">
      <t>ゲツ</t>
    </rPh>
    <rPh sb="2" eb="4">
      <t>ショウリツ</t>
    </rPh>
    <phoneticPr fontId="1"/>
  </si>
  <si>
    <t>月 利率</t>
    <rPh sb="0" eb="1">
      <t>ツキ</t>
    </rPh>
    <rPh sb="2" eb="4">
      <t>リリツ</t>
    </rPh>
    <phoneticPr fontId="1"/>
  </si>
  <si>
    <t>月 利益</t>
    <rPh sb="0" eb="1">
      <t>ツキ</t>
    </rPh>
    <rPh sb="2" eb="4">
      <t>リエキ</t>
    </rPh>
    <phoneticPr fontId="1"/>
  </si>
  <si>
    <t>FX・勝率から見たランダム運用シミュレーション（月間）</t>
    <rPh sb="3" eb="5">
      <t>ショウリツ</t>
    </rPh>
    <rPh sb="7" eb="8">
      <t>ミ</t>
    </rPh>
    <rPh sb="13" eb="15">
      <t>ウンヨウ</t>
    </rPh>
    <rPh sb="24" eb="26">
      <t>ゲッカン</t>
    </rPh>
    <phoneticPr fontId="1"/>
  </si>
  <si>
    <t>【FX】リッチちゃんねる</t>
    <phoneticPr fontId="1"/>
  </si>
  <si>
    <t>https://richi-ai.net/</t>
    <phoneticPr fontId="1"/>
  </si>
  <si>
    <t>https://www.youtube.com/channel/UCLrUC9jSbJrmcisYNmLRRZQ</t>
    <phoneticPr fontId="1"/>
  </si>
</sst>
</file>

<file path=xl/styles.xml><?xml version="1.0" encoding="utf-8"?>
<styleSheet xmlns="http://schemas.openxmlformats.org/spreadsheetml/2006/main">
  <numFmts count="3">
    <numFmt numFmtId="176" formatCode="0.0%"/>
    <numFmt numFmtId="177" formatCode="0.0_ "/>
    <numFmt numFmtId="178" formatCode="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24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7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6"/>
      <color theme="1"/>
      <name val="ＭＳ Ｐゴシック"/>
      <family val="2"/>
      <charset val="128"/>
      <scheme val="minor"/>
    </font>
    <font>
      <u/>
      <sz val="26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3" fontId="2" fillId="0" borderId="1" xfId="0" applyNumberFormat="1" applyFont="1" applyBorder="1">
      <alignment vertical="center"/>
    </xf>
    <xf numFmtId="3" fontId="2" fillId="0" borderId="1" xfId="0" applyNumberFormat="1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6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3" fontId="4" fillId="0" borderId="0" xfId="0" applyNumberFormat="1" applyFont="1">
      <alignment vertical="center"/>
    </xf>
    <xf numFmtId="9" fontId="2" fillId="0" borderId="1" xfId="0" applyNumberFormat="1" applyFont="1" applyBorder="1">
      <alignment vertical="center"/>
    </xf>
    <xf numFmtId="0" fontId="2" fillId="0" borderId="1" xfId="0" applyNumberFormat="1" applyFont="1" applyBorder="1">
      <alignment vertical="center"/>
    </xf>
    <xf numFmtId="3" fontId="7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176" fontId="8" fillId="0" borderId="1" xfId="0" applyNumberFormat="1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9" fontId="5" fillId="0" borderId="1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2" fillId="2" borderId="1" xfId="0" applyNumberFormat="1" applyFont="1" applyFill="1" applyBorder="1" applyProtection="1">
      <alignment vertical="center"/>
    </xf>
    <xf numFmtId="0" fontId="8" fillId="0" borderId="1" xfId="0" applyFont="1" applyFill="1" applyBorder="1" applyProtection="1">
      <alignment vertical="center"/>
      <protection locked="0"/>
    </xf>
    <xf numFmtId="3" fontId="2" fillId="5" borderId="1" xfId="0" applyNumberFormat="1" applyFont="1" applyFill="1" applyBorder="1">
      <alignment vertical="center"/>
    </xf>
    <xf numFmtId="177" fontId="8" fillId="5" borderId="1" xfId="0" applyNumberFormat="1" applyFont="1" applyFill="1" applyBorder="1">
      <alignment vertical="center"/>
    </xf>
    <xf numFmtId="178" fontId="8" fillId="5" borderId="1" xfId="0" applyNumberFormat="1" applyFont="1" applyFill="1" applyBorder="1">
      <alignment vertical="center"/>
    </xf>
    <xf numFmtId="0" fontId="11" fillId="0" borderId="0" xfId="1" applyFont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0" xfId="0" applyFo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D0E820"/>
      <color rgb="FFC0CE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hannel/UCLrUC9jSbJrmcisYNmLRRZQ" TargetMode="External"/><Relationship Id="rId1" Type="http://schemas.openxmlformats.org/officeDocument/2006/relationships/hyperlink" Target="https://richi-a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zoomScale="55" zoomScaleNormal="55" workbookViewId="0">
      <selection activeCell="C4" sqref="C4"/>
    </sheetView>
  </sheetViews>
  <sheetFormatPr defaultRowHeight="38.25"/>
  <cols>
    <col min="1" max="1" width="9" style="4"/>
    <col min="2" max="2" width="31.25" style="4" customWidth="1"/>
    <col min="3" max="23" width="16.625" style="4" customWidth="1"/>
    <col min="24" max="24" width="9" style="4"/>
    <col min="25" max="25" width="22.125" style="4" bestFit="1" customWidth="1"/>
    <col min="26" max="16384" width="9" style="4"/>
  </cols>
  <sheetData>
    <row r="1" spans="1:23">
      <c r="A1" s="10"/>
    </row>
    <row r="2" spans="1:23">
      <c r="B2" s="4" t="s">
        <v>26</v>
      </c>
      <c r="H2" s="37" t="s">
        <v>27</v>
      </c>
    </row>
    <row r="3" spans="1:23">
      <c r="H3" s="34" t="s">
        <v>28</v>
      </c>
    </row>
    <row r="4" spans="1:23">
      <c r="B4" s="3" t="s">
        <v>4</v>
      </c>
      <c r="C4" s="11">
        <v>70</v>
      </c>
      <c r="D4" s="19"/>
      <c r="E4" s="19"/>
      <c r="F4" s="19"/>
      <c r="G4" s="19"/>
      <c r="H4" s="34" t="s">
        <v>29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>
      <c r="B5" s="22" t="s">
        <v>5</v>
      </c>
      <c r="C5" s="23">
        <v>50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>
      <c r="B6" s="3" t="s">
        <v>6</v>
      </c>
      <c r="C6" s="2">
        <v>1000000</v>
      </c>
      <c r="D6" s="29">
        <f ca="1">C6+C30</f>
        <v>1017400</v>
      </c>
      <c r="E6" s="29">
        <f t="shared" ref="E6:W6" ca="1" si="0">D6+D30</f>
        <v>1030015.76</v>
      </c>
      <c r="F6" s="29">
        <f t="shared" ca="1" si="0"/>
        <v>1036813.8640159999</v>
      </c>
      <c r="G6" s="29">
        <f t="shared" ca="1" si="0"/>
        <v>1056098.6018866976</v>
      </c>
      <c r="H6" s="29">
        <f t="shared" ca="1" si="0"/>
        <v>1073207.3992372621</v>
      </c>
      <c r="I6" s="29">
        <f t="shared" ca="1" si="0"/>
        <v>1080290.568072228</v>
      </c>
      <c r="J6" s="29">
        <f t="shared" ca="1" si="0"/>
        <v>1088716.8345031913</v>
      </c>
      <c r="K6" s="29">
        <f t="shared" ca="1" si="0"/>
        <v>1086757.1442010854</v>
      </c>
      <c r="L6" s="29">
        <f t="shared" ca="1" si="0"/>
        <v>1097842.0670719366</v>
      </c>
      <c r="M6" s="29">
        <f t="shared" ca="1" si="0"/>
        <v>1112992.2875975294</v>
      </c>
      <c r="N6" s="29">
        <f t="shared" ca="1" si="0"/>
        <v>1124344.808931024</v>
      </c>
      <c r="O6" s="29">
        <f t="shared" ca="1" si="0"/>
        <v>1133114.6984406861</v>
      </c>
      <c r="P6" s="29">
        <f t="shared" ca="1" si="0"/>
        <v>1136514.0425360082</v>
      </c>
      <c r="Q6" s="29">
        <f t="shared" ca="1" si="0"/>
        <v>1160380.8374292643</v>
      </c>
      <c r="R6" s="29">
        <f t="shared" ca="1" si="0"/>
        <v>1183356.3780103638</v>
      </c>
      <c r="S6" s="29">
        <f t="shared" ca="1" si="0"/>
        <v>1189746.5024516198</v>
      </c>
      <c r="T6" s="29">
        <f t="shared" ca="1" si="0"/>
        <v>1187604.958747207</v>
      </c>
      <c r="U6" s="29">
        <f t="shared" ca="1" si="0"/>
        <v>1196868.2774254351</v>
      </c>
      <c r="V6" s="29">
        <f t="shared" ca="1" si="0"/>
        <v>1220566.2693184589</v>
      </c>
      <c r="W6" s="29">
        <f t="shared" ca="1" si="0"/>
        <v>1224227.9681264143</v>
      </c>
    </row>
    <row r="7" spans="1:23">
      <c r="B7" s="3" t="s">
        <v>21</v>
      </c>
      <c r="C7" s="24">
        <v>2</v>
      </c>
      <c r="D7" s="24">
        <v>2</v>
      </c>
      <c r="E7" s="24">
        <v>2</v>
      </c>
      <c r="F7" s="24">
        <v>2</v>
      </c>
      <c r="G7" s="24">
        <v>2</v>
      </c>
      <c r="H7" s="24">
        <v>2</v>
      </c>
      <c r="I7" s="24">
        <v>2</v>
      </c>
      <c r="J7" s="24">
        <v>2</v>
      </c>
      <c r="K7" s="24">
        <v>2</v>
      </c>
      <c r="L7" s="24">
        <v>2</v>
      </c>
      <c r="M7" s="24">
        <v>2</v>
      </c>
      <c r="N7" s="24">
        <v>2</v>
      </c>
      <c r="O7" s="24">
        <v>2</v>
      </c>
      <c r="P7" s="24">
        <v>2</v>
      </c>
      <c r="Q7" s="24">
        <v>2</v>
      </c>
      <c r="R7" s="24">
        <v>2</v>
      </c>
      <c r="S7" s="24">
        <v>2</v>
      </c>
      <c r="T7" s="24">
        <v>2</v>
      </c>
      <c r="U7" s="24">
        <v>2</v>
      </c>
      <c r="V7" s="24">
        <v>2</v>
      </c>
      <c r="W7" s="24">
        <v>2</v>
      </c>
    </row>
    <row r="8" spans="1:23">
      <c r="B8" s="3" t="s">
        <v>10</v>
      </c>
      <c r="C8" s="25">
        <v>0.03</v>
      </c>
      <c r="D8" s="25">
        <v>0.02</v>
      </c>
      <c r="E8" s="25">
        <v>0.03</v>
      </c>
      <c r="F8" s="25">
        <v>0.03</v>
      </c>
      <c r="G8" s="25">
        <v>0.03</v>
      </c>
      <c r="H8" s="25">
        <v>0.03</v>
      </c>
      <c r="I8" s="25">
        <v>0.03</v>
      </c>
      <c r="J8" s="25">
        <v>0.03</v>
      </c>
      <c r="K8" s="25">
        <v>0.03</v>
      </c>
      <c r="L8" s="25">
        <v>0.03</v>
      </c>
      <c r="M8" s="25">
        <v>0.03</v>
      </c>
      <c r="N8" s="25">
        <v>0.03</v>
      </c>
      <c r="O8" s="25">
        <v>0.03</v>
      </c>
      <c r="P8" s="25">
        <v>0.03</v>
      </c>
      <c r="Q8" s="25">
        <v>0.03</v>
      </c>
      <c r="R8" s="25">
        <v>0.03</v>
      </c>
      <c r="S8" s="25">
        <v>0.03</v>
      </c>
      <c r="T8" s="25">
        <v>0.03</v>
      </c>
      <c r="U8" s="25">
        <v>0.03</v>
      </c>
      <c r="V8" s="25">
        <v>0.03</v>
      </c>
      <c r="W8" s="25">
        <v>0.03</v>
      </c>
    </row>
    <row r="9" spans="1:23">
      <c r="B9" s="3" t="s">
        <v>0</v>
      </c>
      <c r="C9" s="24">
        <v>20</v>
      </c>
      <c r="D9" s="30">
        <v>20</v>
      </c>
      <c r="E9" s="30">
        <v>20</v>
      </c>
      <c r="F9" s="30">
        <v>20</v>
      </c>
      <c r="G9" s="30">
        <v>20</v>
      </c>
      <c r="H9" s="30">
        <v>20</v>
      </c>
      <c r="I9" s="30">
        <v>20</v>
      </c>
      <c r="J9" s="30">
        <v>20</v>
      </c>
      <c r="K9" s="30">
        <v>20</v>
      </c>
      <c r="L9" s="30">
        <v>20</v>
      </c>
      <c r="M9" s="30">
        <v>20</v>
      </c>
      <c r="N9" s="30">
        <v>20</v>
      </c>
      <c r="O9" s="30">
        <v>20</v>
      </c>
      <c r="P9" s="30">
        <v>20</v>
      </c>
      <c r="Q9" s="30">
        <v>20</v>
      </c>
      <c r="R9" s="30">
        <v>20</v>
      </c>
      <c r="S9" s="30">
        <v>20</v>
      </c>
      <c r="T9" s="30">
        <v>20</v>
      </c>
      <c r="U9" s="30">
        <v>20</v>
      </c>
      <c r="V9" s="30">
        <v>20</v>
      </c>
      <c r="W9" s="30">
        <v>20</v>
      </c>
    </row>
    <row r="10" spans="1:23">
      <c r="B10" s="3" t="s">
        <v>9</v>
      </c>
      <c r="C10" s="24">
        <v>1</v>
      </c>
      <c r="D10" s="30">
        <v>1</v>
      </c>
      <c r="E10" s="30">
        <v>1</v>
      </c>
      <c r="F10" s="30">
        <v>1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  <c r="L10" s="30">
        <v>1</v>
      </c>
      <c r="M10" s="30">
        <v>1</v>
      </c>
      <c r="N10" s="30">
        <v>1</v>
      </c>
      <c r="O10" s="30">
        <v>1</v>
      </c>
      <c r="P10" s="30">
        <v>1</v>
      </c>
      <c r="Q10" s="30">
        <v>1</v>
      </c>
      <c r="R10" s="30">
        <v>1</v>
      </c>
      <c r="S10" s="30">
        <v>1</v>
      </c>
      <c r="T10" s="30">
        <v>1</v>
      </c>
      <c r="U10" s="30">
        <v>1</v>
      </c>
      <c r="V10" s="30">
        <v>1</v>
      </c>
      <c r="W10" s="30">
        <v>1</v>
      </c>
    </row>
    <row r="12" spans="1:23">
      <c r="B12" s="5" t="s">
        <v>1</v>
      </c>
      <c r="C12" s="31">
        <f>C6*C8</f>
        <v>30000</v>
      </c>
      <c r="D12" s="31">
        <f ca="1">D6*D8</f>
        <v>20348</v>
      </c>
      <c r="E12" s="31">
        <f t="shared" ref="E12:W12" ca="1" si="1">E6*E8</f>
        <v>30900.4728</v>
      </c>
      <c r="F12" s="31">
        <f t="shared" ca="1" si="1"/>
        <v>31104.415920479998</v>
      </c>
      <c r="G12" s="31">
        <f t="shared" ca="1" si="1"/>
        <v>31682.958056600924</v>
      </c>
      <c r="H12" s="31">
        <f t="shared" ca="1" si="1"/>
        <v>32196.221977117861</v>
      </c>
      <c r="I12" s="31">
        <f t="shared" ca="1" si="1"/>
        <v>32408.717042166838</v>
      </c>
      <c r="J12" s="31">
        <f t="shared" ca="1" si="1"/>
        <v>32661.505035095739</v>
      </c>
      <c r="K12" s="31">
        <f t="shared" ca="1" si="1"/>
        <v>32602.714326032561</v>
      </c>
      <c r="L12" s="31">
        <f t="shared" ca="1" si="1"/>
        <v>32935.262012158099</v>
      </c>
      <c r="M12" s="31">
        <f t="shared" ca="1" si="1"/>
        <v>33389.768627925878</v>
      </c>
      <c r="N12" s="31">
        <f t="shared" ca="1" si="1"/>
        <v>33730.344267930719</v>
      </c>
      <c r="O12" s="31">
        <f t="shared" ca="1" si="1"/>
        <v>33993.440953220583</v>
      </c>
      <c r="P12" s="31">
        <f t="shared" ca="1" si="1"/>
        <v>34095.421276080247</v>
      </c>
      <c r="Q12" s="31">
        <f t="shared" ca="1" si="1"/>
        <v>34811.425122877932</v>
      </c>
      <c r="R12" s="31">
        <f t="shared" ca="1" si="1"/>
        <v>35500.691340310914</v>
      </c>
      <c r="S12" s="31">
        <f t="shared" ca="1" si="1"/>
        <v>35692.395073548592</v>
      </c>
      <c r="T12" s="31">
        <f t="shared" ca="1" si="1"/>
        <v>35628.148762416204</v>
      </c>
      <c r="U12" s="31">
        <f t="shared" ca="1" si="1"/>
        <v>35906.048322763054</v>
      </c>
      <c r="V12" s="31">
        <f t="shared" ca="1" si="1"/>
        <v>36616.988079553761</v>
      </c>
      <c r="W12" s="31">
        <f t="shared" ca="1" si="1"/>
        <v>36726.839043792432</v>
      </c>
    </row>
    <row r="13" spans="1:23">
      <c r="B13" s="5" t="s">
        <v>11</v>
      </c>
      <c r="C13" s="32">
        <f>C12/C9/1000</f>
        <v>1.5</v>
      </c>
      <c r="D13" s="32">
        <f ca="1">D12/D9/1000</f>
        <v>1.0174000000000001</v>
      </c>
      <c r="E13" s="32">
        <f t="shared" ref="E13:W13" ca="1" si="2">E12/E9/1000</f>
        <v>1.5450236399999999</v>
      </c>
      <c r="F13" s="32">
        <f t="shared" ca="1" si="2"/>
        <v>1.5552207960239999</v>
      </c>
      <c r="G13" s="32">
        <f t="shared" ca="1" si="2"/>
        <v>1.5841479028300463</v>
      </c>
      <c r="H13" s="32">
        <f t="shared" ca="1" si="2"/>
        <v>1.6098110988558931</v>
      </c>
      <c r="I13" s="32">
        <f t="shared" ca="1" si="2"/>
        <v>1.6204358521083417</v>
      </c>
      <c r="J13" s="32">
        <f t="shared" ca="1" si="2"/>
        <v>1.6330752517547868</v>
      </c>
      <c r="K13" s="32">
        <f t="shared" ca="1" si="2"/>
        <v>1.6301357163016279</v>
      </c>
      <c r="L13" s="32">
        <f t="shared" ca="1" si="2"/>
        <v>1.6467631006079051</v>
      </c>
      <c r="M13" s="32">
        <f t="shared" ca="1" si="2"/>
        <v>1.6694884313962939</v>
      </c>
      <c r="N13" s="32">
        <f t="shared" ca="1" si="2"/>
        <v>1.6865172133965358</v>
      </c>
      <c r="O13" s="32">
        <f t="shared" ca="1" si="2"/>
        <v>1.6996720476610292</v>
      </c>
      <c r="P13" s="32">
        <f t="shared" ca="1" si="2"/>
        <v>1.7047710638040123</v>
      </c>
      <c r="Q13" s="32">
        <f t="shared" ca="1" si="2"/>
        <v>1.7405712561438966</v>
      </c>
      <c r="R13" s="32">
        <f t="shared" ca="1" si="2"/>
        <v>1.7750345670155456</v>
      </c>
      <c r="S13" s="32">
        <f t="shared" ca="1" si="2"/>
        <v>1.7846197536774295</v>
      </c>
      <c r="T13" s="32">
        <f t="shared" ca="1" si="2"/>
        <v>1.7814074381208103</v>
      </c>
      <c r="U13" s="32">
        <f t="shared" ca="1" si="2"/>
        <v>1.7953024161381528</v>
      </c>
      <c r="V13" s="32">
        <f t="shared" ca="1" si="2"/>
        <v>1.8308494039776881</v>
      </c>
      <c r="W13" s="32">
        <f t="shared" ca="1" si="2"/>
        <v>1.8363419521896216</v>
      </c>
    </row>
    <row r="14" spans="1:23">
      <c r="B14" s="5" t="s">
        <v>2</v>
      </c>
      <c r="C14" s="33">
        <f>C13*10</f>
        <v>15</v>
      </c>
      <c r="D14" s="33">
        <f ca="1">D13*10</f>
        <v>10.174000000000001</v>
      </c>
      <c r="E14" s="33">
        <f t="shared" ref="E14:W14" ca="1" si="3">E13*10</f>
        <v>15.4502364</v>
      </c>
      <c r="F14" s="33">
        <f t="shared" ca="1" si="3"/>
        <v>15.552207960239999</v>
      </c>
      <c r="G14" s="33">
        <f t="shared" ca="1" si="3"/>
        <v>15.841479028300462</v>
      </c>
      <c r="H14" s="33">
        <f t="shared" ca="1" si="3"/>
        <v>16.098110988558933</v>
      </c>
      <c r="I14" s="33">
        <f t="shared" ca="1" si="3"/>
        <v>16.204358521083417</v>
      </c>
      <c r="J14" s="33">
        <f t="shared" ca="1" si="3"/>
        <v>16.330752517547868</v>
      </c>
      <c r="K14" s="33">
        <f t="shared" ca="1" si="3"/>
        <v>16.301357163016277</v>
      </c>
      <c r="L14" s="33">
        <f t="shared" ca="1" si="3"/>
        <v>16.467631006079053</v>
      </c>
      <c r="M14" s="33">
        <f t="shared" ca="1" si="3"/>
        <v>16.694884313962937</v>
      </c>
      <c r="N14" s="33">
        <f t="shared" ca="1" si="3"/>
        <v>16.865172133965359</v>
      </c>
      <c r="O14" s="33">
        <f t="shared" ca="1" si="3"/>
        <v>16.996720476610292</v>
      </c>
      <c r="P14" s="33">
        <f t="shared" ca="1" si="3"/>
        <v>17.047710638040122</v>
      </c>
      <c r="Q14" s="33">
        <f t="shared" ca="1" si="3"/>
        <v>17.405712561438968</v>
      </c>
      <c r="R14" s="33">
        <f t="shared" ca="1" si="3"/>
        <v>17.750345670155458</v>
      </c>
      <c r="S14" s="33">
        <f t="shared" ca="1" si="3"/>
        <v>17.846197536774294</v>
      </c>
      <c r="T14" s="33">
        <f t="shared" ca="1" si="3"/>
        <v>17.814074381208101</v>
      </c>
      <c r="U14" s="33">
        <f t="shared" ca="1" si="3"/>
        <v>17.953024161381528</v>
      </c>
      <c r="V14" s="33">
        <f t="shared" ca="1" si="3"/>
        <v>18.308494039776882</v>
      </c>
      <c r="W14" s="33">
        <f t="shared" ca="1" si="3"/>
        <v>18.363419521896216</v>
      </c>
    </row>
    <row r="16" spans="1:23">
      <c r="B16" s="35" t="s">
        <v>7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 t="s">
        <v>22</v>
      </c>
      <c r="U16" s="21" t="s">
        <v>22</v>
      </c>
      <c r="V16" s="21" t="s">
        <v>22</v>
      </c>
      <c r="W16" s="21" t="s">
        <v>22</v>
      </c>
    </row>
    <row r="17" spans="2:25">
      <c r="B17" s="36"/>
      <c r="C17" s="24">
        <v>1</v>
      </c>
      <c r="D17" s="24">
        <v>1</v>
      </c>
      <c r="E17" s="24">
        <v>1</v>
      </c>
      <c r="F17" s="24">
        <v>1</v>
      </c>
      <c r="G17" s="24">
        <v>1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4">
        <v>1</v>
      </c>
      <c r="N17" s="24">
        <v>1</v>
      </c>
      <c r="O17" s="24">
        <v>1</v>
      </c>
      <c r="P17" s="24">
        <v>1</v>
      </c>
      <c r="Q17" s="24">
        <v>1</v>
      </c>
      <c r="R17" s="24">
        <v>1</v>
      </c>
      <c r="S17" s="24">
        <v>1</v>
      </c>
      <c r="T17" s="24">
        <v>1</v>
      </c>
      <c r="U17" s="24">
        <v>1</v>
      </c>
      <c r="V17" s="24">
        <v>1</v>
      </c>
      <c r="W17" s="24">
        <v>1</v>
      </c>
    </row>
    <row r="18" spans="2:25">
      <c r="B18" s="20"/>
      <c r="C18" s="21" t="s">
        <v>8</v>
      </c>
      <c r="D18" s="21" t="s">
        <v>8</v>
      </c>
      <c r="E18" s="21" t="s">
        <v>8</v>
      </c>
      <c r="F18" s="21" t="s">
        <v>8</v>
      </c>
      <c r="G18" s="21" t="s">
        <v>8</v>
      </c>
      <c r="H18" s="21" t="s">
        <v>8</v>
      </c>
      <c r="I18" s="21" t="s">
        <v>8</v>
      </c>
      <c r="J18" s="21" t="s">
        <v>8</v>
      </c>
      <c r="K18" s="21" t="s">
        <v>8</v>
      </c>
      <c r="L18" s="21" t="s">
        <v>8</v>
      </c>
      <c r="M18" s="21" t="s">
        <v>8</v>
      </c>
      <c r="N18" s="21" t="s">
        <v>8</v>
      </c>
      <c r="O18" s="21" t="s">
        <v>8</v>
      </c>
      <c r="P18" s="21" t="s">
        <v>8</v>
      </c>
      <c r="Q18" s="21" t="s">
        <v>8</v>
      </c>
      <c r="R18" s="21" t="s">
        <v>8</v>
      </c>
      <c r="S18" s="21" t="s">
        <v>8</v>
      </c>
      <c r="T18" s="21" t="s">
        <v>8</v>
      </c>
      <c r="U18" s="21" t="s">
        <v>8</v>
      </c>
      <c r="V18" s="21" t="s">
        <v>8</v>
      </c>
      <c r="W18" s="21" t="s">
        <v>8</v>
      </c>
    </row>
    <row r="19" spans="2:25">
      <c r="B19" s="20"/>
      <c r="C19" s="24">
        <v>1</v>
      </c>
      <c r="D19" s="24">
        <v>1</v>
      </c>
      <c r="E19" s="24">
        <v>1</v>
      </c>
      <c r="F19" s="24">
        <v>1</v>
      </c>
      <c r="G19" s="24">
        <v>1</v>
      </c>
      <c r="H19" s="24">
        <v>1</v>
      </c>
      <c r="I19" s="24">
        <v>1</v>
      </c>
      <c r="J19" s="24">
        <v>1</v>
      </c>
      <c r="K19" s="24">
        <v>1</v>
      </c>
      <c r="L19" s="24">
        <v>1</v>
      </c>
      <c r="M19" s="24">
        <v>1</v>
      </c>
      <c r="N19" s="24">
        <v>1</v>
      </c>
      <c r="O19" s="24">
        <v>1</v>
      </c>
      <c r="P19" s="24">
        <v>1</v>
      </c>
      <c r="Q19" s="24">
        <v>1</v>
      </c>
      <c r="R19" s="24">
        <v>1</v>
      </c>
      <c r="S19" s="24">
        <v>1</v>
      </c>
      <c r="T19" s="24">
        <v>1</v>
      </c>
      <c r="U19" s="24">
        <v>1</v>
      </c>
      <c r="V19" s="24">
        <v>1</v>
      </c>
      <c r="W19" s="24">
        <v>1</v>
      </c>
    </row>
    <row r="21" spans="2:25" s="6" customFormat="1">
      <c r="B21" s="7" t="s">
        <v>12</v>
      </c>
      <c r="C21" s="7">
        <v>1</v>
      </c>
      <c r="D21" s="7">
        <v>2</v>
      </c>
      <c r="E21" s="7">
        <v>3</v>
      </c>
      <c r="F21" s="7">
        <v>4</v>
      </c>
      <c r="G21" s="7">
        <v>5</v>
      </c>
      <c r="H21" s="7">
        <v>6</v>
      </c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P21" s="7">
        <v>14</v>
      </c>
      <c r="Q21" s="7">
        <v>15</v>
      </c>
      <c r="R21" s="7">
        <v>16</v>
      </c>
      <c r="S21" s="7">
        <v>17</v>
      </c>
      <c r="T21" s="7">
        <v>18</v>
      </c>
      <c r="U21" s="7">
        <v>19</v>
      </c>
      <c r="V21" s="7">
        <v>20</v>
      </c>
      <c r="W21" s="7">
        <v>21</v>
      </c>
      <c r="Y21" s="26" t="s">
        <v>23</v>
      </c>
    </row>
    <row r="22" spans="2:25">
      <c r="B22" s="8" t="s">
        <v>3</v>
      </c>
      <c r="C22" s="15">
        <f t="shared" ref="C22:W22" ca="1" si="4">RANDBETWEEN($C$5,$C$4)/100</f>
        <v>0.67</v>
      </c>
      <c r="D22" s="15">
        <f t="shared" ca="1" si="4"/>
        <v>0.68</v>
      </c>
      <c r="E22" s="15">
        <f t="shared" ca="1" si="4"/>
        <v>0.57999999999999996</v>
      </c>
      <c r="F22" s="15">
        <f t="shared" ca="1" si="4"/>
        <v>0.68</v>
      </c>
      <c r="G22" s="15">
        <f t="shared" ca="1" si="4"/>
        <v>0.66</v>
      </c>
      <c r="H22" s="15">
        <f t="shared" ca="1" si="4"/>
        <v>0.57999999999999996</v>
      </c>
      <c r="I22" s="15">
        <f t="shared" ca="1" si="4"/>
        <v>0.59</v>
      </c>
      <c r="J22" s="15">
        <f t="shared" ca="1" si="4"/>
        <v>0.51</v>
      </c>
      <c r="K22" s="15">
        <f t="shared" ca="1" si="4"/>
        <v>0.61</v>
      </c>
      <c r="L22" s="15">
        <f t="shared" ca="1" si="4"/>
        <v>0.64</v>
      </c>
      <c r="M22" s="15">
        <f t="shared" ca="1" si="4"/>
        <v>0.61</v>
      </c>
      <c r="N22" s="15">
        <f t="shared" ca="1" si="4"/>
        <v>0.59</v>
      </c>
      <c r="O22" s="15">
        <f t="shared" ca="1" si="4"/>
        <v>0.55000000000000004</v>
      </c>
      <c r="P22" s="15">
        <f t="shared" ca="1" si="4"/>
        <v>0.7</v>
      </c>
      <c r="Q22" s="15">
        <f t="shared" ca="1" si="4"/>
        <v>0.69</v>
      </c>
      <c r="R22" s="15">
        <f t="shared" ca="1" si="4"/>
        <v>0.56999999999999995</v>
      </c>
      <c r="S22" s="15">
        <f t="shared" ca="1" si="4"/>
        <v>0.51</v>
      </c>
      <c r="T22" s="15">
        <f t="shared" ca="1" si="4"/>
        <v>0.59</v>
      </c>
      <c r="U22" s="15">
        <f t="shared" ca="1" si="4"/>
        <v>0.69</v>
      </c>
      <c r="V22" s="15">
        <f t="shared" ca="1" si="4"/>
        <v>0.55000000000000004</v>
      </c>
      <c r="W22" s="15">
        <f t="shared" ca="1" si="4"/>
        <v>0.57999999999999996</v>
      </c>
      <c r="Y22" s="27">
        <f ca="1">AVERAGE(C22:W22)</f>
        <v>0.61095238095238091</v>
      </c>
    </row>
    <row r="23" spans="2:25">
      <c r="B23" s="8" t="s">
        <v>13</v>
      </c>
      <c r="C23" s="16">
        <f ca="1">$C$7*C22</f>
        <v>1.34</v>
      </c>
      <c r="D23" s="16">
        <f ca="1">D7*D22</f>
        <v>1.36</v>
      </c>
      <c r="E23" s="16">
        <f t="shared" ref="E23:W23" ca="1" si="5">E7*E22</f>
        <v>1.1599999999999999</v>
      </c>
      <c r="F23" s="16">
        <f t="shared" ca="1" si="5"/>
        <v>1.36</v>
      </c>
      <c r="G23" s="16">
        <f t="shared" ca="1" si="5"/>
        <v>1.32</v>
      </c>
      <c r="H23" s="16">
        <f t="shared" ca="1" si="5"/>
        <v>1.1599999999999999</v>
      </c>
      <c r="I23" s="16">
        <f t="shared" ca="1" si="5"/>
        <v>1.18</v>
      </c>
      <c r="J23" s="16">
        <f t="shared" ca="1" si="5"/>
        <v>1.02</v>
      </c>
      <c r="K23" s="16">
        <f t="shared" ca="1" si="5"/>
        <v>1.22</v>
      </c>
      <c r="L23" s="16">
        <f t="shared" ca="1" si="5"/>
        <v>1.28</v>
      </c>
      <c r="M23" s="16">
        <f t="shared" ca="1" si="5"/>
        <v>1.22</v>
      </c>
      <c r="N23" s="16">
        <f t="shared" ca="1" si="5"/>
        <v>1.18</v>
      </c>
      <c r="O23" s="16">
        <f t="shared" ca="1" si="5"/>
        <v>1.1000000000000001</v>
      </c>
      <c r="P23" s="16">
        <f t="shared" ca="1" si="5"/>
        <v>1.4</v>
      </c>
      <c r="Q23" s="16">
        <f t="shared" ca="1" si="5"/>
        <v>1.38</v>
      </c>
      <c r="R23" s="16">
        <f t="shared" ca="1" si="5"/>
        <v>1.1399999999999999</v>
      </c>
      <c r="S23" s="16">
        <f t="shared" ca="1" si="5"/>
        <v>1.02</v>
      </c>
      <c r="T23" s="16">
        <f t="shared" ca="1" si="5"/>
        <v>1.18</v>
      </c>
      <c r="U23" s="16">
        <f t="shared" ca="1" si="5"/>
        <v>1.38</v>
      </c>
      <c r="V23" s="16">
        <f t="shared" ca="1" si="5"/>
        <v>1.1000000000000001</v>
      </c>
      <c r="W23" s="16">
        <f t="shared" ca="1" si="5"/>
        <v>1.1599999999999999</v>
      </c>
    </row>
    <row r="24" spans="2:25">
      <c r="B24" s="8" t="s">
        <v>14</v>
      </c>
      <c r="C24" s="16">
        <f ca="1">$C$7-C23</f>
        <v>0.65999999999999992</v>
      </c>
      <c r="D24" s="16">
        <f ca="1">D7-D23</f>
        <v>0.6399999999999999</v>
      </c>
      <c r="E24" s="16">
        <f t="shared" ref="E24:W24" ca="1" si="6">E7-E23</f>
        <v>0.84000000000000008</v>
      </c>
      <c r="F24" s="16">
        <f t="shared" ca="1" si="6"/>
        <v>0.6399999999999999</v>
      </c>
      <c r="G24" s="16">
        <f t="shared" ca="1" si="6"/>
        <v>0.67999999999999994</v>
      </c>
      <c r="H24" s="16">
        <f t="shared" ca="1" si="6"/>
        <v>0.84000000000000008</v>
      </c>
      <c r="I24" s="16">
        <f t="shared" ca="1" si="6"/>
        <v>0.82000000000000006</v>
      </c>
      <c r="J24" s="16">
        <f t="shared" ca="1" si="6"/>
        <v>0.98</v>
      </c>
      <c r="K24" s="16">
        <f t="shared" ca="1" si="6"/>
        <v>0.78</v>
      </c>
      <c r="L24" s="16">
        <f t="shared" ca="1" si="6"/>
        <v>0.72</v>
      </c>
      <c r="M24" s="16">
        <f t="shared" ca="1" si="6"/>
        <v>0.78</v>
      </c>
      <c r="N24" s="16">
        <f t="shared" ca="1" si="6"/>
        <v>0.82000000000000006</v>
      </c>
      <c r="O24" s="16">
        <f t="shared" ca="1" si="6"/>
        <v>0.89999999999999991</v>
      </c>
      <c r="P24" s="16">
        <f t="shared" ca="1" si="6"/>
        <v>0.60000000000000009</v>
      </c>
      <c r="Q24" s="16">
        <f t="shared" ca="1" si="6"/>
        <v>0.62000000000000011</v>
      </c>
      <c r="R24" s="16">
        <f t="shared" ca="1" si="6"/>
        <v>0.8600000000000001</v>
      </c>
      <c r="S24" s="16">
        <f t="shared" ca="1" si="6"/>
        <v>0.98</v>
      </c>
      <c r="T24" s="16">
        <f t="shared" ca="1" si="6"/>
        <v>0.82000000000000006</v>
      </c>
      <c r="U24" s="16">
        <f t="shared" ca="1" si="6"/>
        <v>0.62000000000000011</v>
      </c>
      <c r="V24" s="16">
        <f t="shared" ca="1" si="6"/>
        <v>0.89999999999999991</v>
      </c>
      <c r="W24" s="16">
        <f t="shared" ca="1" si="6"/>
        <v>0.84000000000000008</v>
      </c>
    </row>
    <row r="25" spans="2:25">
      <c r="B25" s="8" t="s">
        <v>15</v>
      </c>
      <c r="C25" s="1">
        <f ca="1">($C$12*$C$19)*C23</f>
        <v>40200</v>
      </c>
      <c r="D25" s="1">
        <f ca="1">(D12*$C$19)*D23</f>
        <v>27673.280000000002</v>
      </c>
      <c r="E25" s="1">
        <f t="shared" ref="E25:W25" ca="1" si="7">(E12*$C$19)*E23</f>
        <v>35844.548447999994</v>
      </c>
      <c r="F25" s="1">
        <f t="shared" ca="1" si="7"/>
        <v>42302.0056518528</v>
      </c>
      <c r="G25" s="1">
        <f t="shared" ca="1" si="7"/>
        <v>41821.504634713223</v>
      </c>
      <c r="H25" s="1">
        <f t="shared" ca="1" si="7"/>
        <v>37347.617493456717</v>
      </c>
      <c r="I25" s="1">
        <f t="shared" ca="1" si="7"/>
        <v>38242.286109756868</v>
      </c>
      <c r="J25" s="1">
        <f t="shared" ca="1" si="7"/>
        <v>33314.735135797651</v>
      </c>
      <c r="K25" s="1">
        <f t="shared" ca="1" si="7"/>
        <v>39775.311477759722</v>
      </c>
      <c r="L25" s="1">
        <f t="shared" ca="1" si="7"/>
        <v>42157.135375562364</v>
      </c>
      <c r="M25" s="1">
        <f t="shared" ca="1" si="7"/>
        <v>40735.517726069571</v>
      </c>
      <c r="N25" s="1">
        <f t="shared" ca="1" si="7"/>
        <v>39801.806236158249</v>
      </c>
      <c r="O25" s="1">
        <f t="shared" ca="1" si="7"/>
        <v>37392.785048542646</v>
      </c>
      <c r="P25" s="1">
        <f t="shared" ca="1" si="7"/>
        <v>47733.589786512341</v>
      </c>
      <c r="Q25" s="1">
        <f t="shared" ca="1" si="7"/>
        <v>48039.766669571545</v>
      </c>
      <c r="R25" s="1">
        <f t="shared" ca="1" si="7"/>
        <v>40470.788127954438</v>
      </c>
      <c r="S25" s="1">
        <f t="shared" ca="1" si="7"/>
        <v>36406.242975019566</v>
      </c>
      <c r="T25" s="1">
        <f t="shared" ca="1" si="7"/>
        <v>42041.215539651115</v>
      </c>
      <c r="U25" s="1">
        <f t="shared" ca="1" si="7"/>
        <v>49550.346685413009</v>
      </c>
      <c r="V25" s="1">
        <f t="shared" ca="1" si="7"/>
        <v>40278.686887509139</v>
      </c>
      <c r="W25" s="1">
        <f t="shared" ca="1" si="7"/>
        <v>42603.133290799218</v>
      </c>
    </row>
    <row r="26" spans="2:25">
      <c r="B26" s="8" t="s">
        <v>16</v>
      </c>
      <c r="C26" s="1">
        <f ca="1">$C$12*C24</f>
        <v>19799.999999999996</v>
      </c>
      <c r="D26" s="1">
        <f ca="1">D12*D24</f>
        <v>13022.719999999998</v>
      </c>
      <c r="E26" s="1">
        <f t="shared" ref="E26:W26" ca="1" si="8">E12*E24</f>
        <v>25956.397152000001</v>
      </c>
      <c r="F26" s="1">
        <f t="shared" ca="1" si="8"/>
        <v>19906.826189107196</v>
      </c>
      <c r="G26" s="1">
        <f t="shared" ca="1" si="8"/>
        <v>21544.411478488626</v>
      </c>
      <c r="H26" s="1">
        <f t="shared" ca="1" si="8"/>
        <v>27044.826460779004</v>
      </c>
      <c r="I26" s="1">
        <f t="shared" ca="1" si="8"/>
        <v>26575.147974576808</v>
      </c>
      <c r="J26" s="1">
        <f t="shared" ca="1" si="8"/>
        <v>32008.274934393823</v>
      </c>
      <c r="K26" s="1">
        <f t="shared" ca="1" si="8"/>
        <v>25430.1171743054</v>
      </c>
      <c r="L26" s="1">
        <f t="shared" ca="1" si="8"/>
        <v>23713.388648753829</v>
      </c>
      <c r="M26" s="1">
        <f t="shared" ca="1" si="8"/>
        <v>26044.019529782185</v>
      </c>
      <c r="N26" s="1">
        <f t="shared" ca="1" si="8"/>
        <v>27658.882299703193</v>
      </c>
      <c r="O26" s="1">
        <f t="shared" ca="1" si="8"/>
        <v>30594.096857898523</v>
      </c>
      <c r="P26" s="1">
        <f t="shared" ca="1" si="8"/>
        <v>20457.252765648151</v>
      </c>
      <c r="Q26" s="1">
        <f t="shared" ca="1" si="8"/>
        <v>21583.083576184323</v>
      </c>
      <c r="R26" s="1">
        <f t="shared" ca="1" si="8"/>
        <v>30530.59455266739</v>
      </c>
      <c r="S26" s="1">
        <f t="shared" ca="1" si="8"/>
        <v>34978.547172077619</v>
      </c>
      <c r="T26" s="1">
        <f t="shared" ca="1" si="8"/>
        <v>29215.081985181288</v>
      </c>
      <c r="U26" s="1">
        <f t="shared" ca="1" si="8"/>
        <v>22261.749960113098</v>
      </c>
      <c r="V26" s="1">
        <f t="shared" ca="1" si="8"/>
        <v>32955.289271598383</v>
      </c>
      <c r="W26" s="1">
        <f t="shared" ca="1" si="8"/>
        <v>30850.544796785645</v>
      </c>
    </row>
    <row r="27" spans="2:25">
      <c r="B27" s="13" t="s">
        <v>17</v>
      </c>
      <c r="C27" s="1">
        <f ca="1">C25-C26</f>
        <v>20400.000000000004</v>
      </c>
      <c r="D27" s="1">
        <f t="shared" ref="D27:N27" ca="1" si="9">D25-D26</f>
        <v>14650.560000000005</v>
      </c>
      <c r="E27" s="1">
        <f t="shared" ca="1" si="9"/>
        <v>9888.1512959999927</v>
      </c>
      <c r="F27" s="1">
        <f t="shared" ca="1" si="9"/>
        <v>22395.179462745604</v>
      </c>
      <c r="G27" s="1">
        <f t="shared" ca="1" si="9"/>
        <v>20277.093156224597</v>
      </c>
      <c r="H27" s="1">
        <f t="shared" ca="1" si="9"/>
        <v>10302.791032677713</v>
      </c>
      <c r="I27" s="1">
        <f t="shared" ca="1" si="9"/>
        <v>11667.138135180059</v>
      </c>
      <c r="J27" s="1">
        <f t="shared" ca="1" si="9"/>
        <v>1306.4602014038283</v>
      </c>
      <c r="K27" s="1">
        <f t="shared" ca="1" si="9"/>
        <v>14345.194303454322</v>
      </c>
      <c r="L27" s="1">
        <f t="shared" ca="1" si="9"/>
        <v>18443.746726808535</v>
      </c>
      <c r="M27" s="1">
        <f t="shared" ca="1" si="9"/>
        <v>14691.498196287386</v>
      </c>
      <c r="N27" s="1">
        <f t="shared" ca="1" si="9"/>
        <v>12142.923936455056</v>
      </c>
      <c r="O27" s="1">
        <f t="shared" ref="O27:W27" ca="1" si="10">O25-O26</f>
        <v>6798.6881906441231</v>
      </c>
      <c r="P27" s="1">
        <f t="shared" ca="1" si="10"/>
        <v>27276.33702086419</v>
      </c>
      <c r="Q27" s="1">
        <f t="shared" ca="1" si="10"/>
        <v>26456.683093387222</v>
      </c>
      <c r="R27" s="1">
        <f t="shared" ca="1" si="10"/>
        <v>9940.1935752870486</v>
      </c>
      <c r="S27" s="1">
        <f t="shared" ca="1" si="10"/>
        <v>1427.6958029419475</v>
      </c>
      <c r="T27" s="1">
        <f t="shared" ca="1" si="10"/>
        <v>12826.133554469827</v>
      </c>
      <c r="U27" s="1">
        <f t="shared" ca="1" si="10"/>
        <v>27288.596725299911</v>
      </c>
      <c r="V27" s="1">
        <f t="shared" ca="1" si="10"/>
        <v>7323.3976159107551</v>
      </c>
      <c r="W27" s="1">
        <f t="shared" ca="1" si="10"/>
        <v>11752.588494013573</v>
      </c>
      <c r="Y27" s="26" t="s">
        <v>24</v>
      </c>
    </row>
    <row r="28" spans="2:25">
      <c r="B28" s="8" t="s">
        <v>20</v>
      </c>
      <c r="C28" s="1">
        <f>((C13*1000)*C10)*C7</f>
        <v>3000</v>
      </c>
      <c r="D28" s="1">
        <f t="shared" ref="D28:W28" ca="1" si="11">((D13*1000)*D10)*D7</f>
        <v>2034.8000000000002</v>
      </c>
      <c r="E28" s="1">
        <f t="shared" ca="1" si="11"/>
        <v>3090.0472799999998</v>
      </c>
      <c r="F28" s="1">
        <f t="shared" ca="1" si="11"/>
        <v>3110.4415920479996</v>
      </c>
      <c r="G28" s="1">
        <f t="shared" ca="1" si="11"/>
        <v>3168.2958056600924</v>
      </c>
      <c r="H28" s="1">
        <f t="shared" ca="1" si="11"/>
        <v>3219.6221977117862</v>
      </c>
      <c r="I28" s="1">
        <f t="shared" ca="1" si="11"/>
        <v>3240.8717042166836</v>
      </c>
      <c r="J28" s="1">
        <f t="shared" ca="1" si="11"/>
        <v>3266.1505035095738</v>
      </c>
      <c r="K28" s="1">
        <f t="shared" ca="1" si="11"/>
        <v>3260.271432603256</v>
      </c>
      <c r="L28" s="1">
        <f t="shared" ca="1" si="11"/>
        <v>3293.52620121581</v>
      </c>
      <c r="M28" s="1">
        <f t="shared" ca="1" si="11"/>
        <v>3338.9768627925878</v>
      </c>
      <c r="N28" s="1">
        <f t="shared" ca="1" si="11"/>
        <v>3373.0344267930718</v>
      </c>
      <c r="O28" s="1">
        <f t="shared" ca="1" si="11"/>
        <v>3399.3440953220584</v>
      </c>
      <c r="P28" s="1">
        <f t="shared" ca="1" si="11"/>
        <v>3409.5421276080247</v>
      </c>
      <c r="Q28" s="1">
        <f t="shared" ca="1" si="11"/>
        <v>3481.1425122877931</v>
      </c>
      <c r="R28" s="1">
        <f t="shared" ca="1" si="11"/>
        <v>3550.0691340310914</v>
      </c>
      <c r="S28" s="1">
        <f t="shared" ca="1" si="11"/>
        <v>3569.2395073548591</v>
      </c>
      <c r="T28" s="1">
        <f t="shared" ca="1" si="11"/>
        <v>3562.8148762416204</v>
      </c>
      <c r="U28" s="1">
        <f t="shared" ca="1" si="11"/>
        <v>3590.6048322763054</v>
      </c>
      <c r="V28" s="1">
        <f t="shared" ca="1" si="11"/>
        <v>3661.6988079553762</v>
      </c>
      <c r="W28" s="1">
        <f t="shared" ca="1" si="11"/>
        <v>3672.6839043792434</v>
      </c>
      <c r="Y28" s="9">
        <f ca="1">Y30/C6</f>
        <v>0.23230787271604847</v>
      </c>
    </row>
    <row r="29" spans="2:25">
      <c r="B29" s="12" t="s">
        <v>18</v>
      </c>
      <c r="C29" s="1">
        <f ca="1">C27-C28</f>
        <v>17400.000000000004</v>
      </c>
      <c r="D29" s="1">
        <f t="shared" ref="D29:N29" ca="1" si="12">D27-D28</f>
        <v>12615.760000000006</v>
      </c>
      <c r="E29" s="1">
        <f t="shared" ca="1" si="12"/>
        <v>6798.104015999993</v>
      </c>
      <c r="F29" s="1">
        <f t="shared" ca="1" si="12"/>
        <v>19284.737870697605</v>
      </c>
      <c r="G29" s="1">
        <f t="shared" ca="1" si="12"/>
        <v>17108.797350564506</v>
      </c>
      <c r="H29" s="1">
        <f t="shared" ca="1" si="12"/>
        <v>7083.1688349659271</v>
      </c>
      <c r="I29" s="1">
        <f t="shared" ca="1" si="12"/>
        <v>8426.2664309633765</v>
      </c>
      <c r="J29" s="1">
        <f t="shared" ca="1" si="12"/>
        <v>-1959.6903021057456</v>
      </c>
      <c r="K29" s="1">
        <f t="shared" ca="1" si="12"/>
        <v>11084.922870851065</v>
      </c>
      <c r="L29" s="1">
        <f t="shared" ca="1" si="12"/>
        <v>15150.220525592726</v>
      </c>
      <c r="M29" s="1">
        <f t="shared" ca="1" si="12"/>
        <v>11352.521333494798</v>
      </c>
      <c r="N29" s="1">
        <f t="shared" ca="1" si="12"/>
        <v>8769.8895096619835</v>
      </c>
      <c r="O29" s="1">
        <f t="shared" ref="O29:W29" ca="1" si="13">O27-O28</f>
        <v>3399.3440953220647</v>
      </c>
      <c r="P29" s="1">
        <f t="shared" ca="1" si="13"/>
        <v>23866.794893256167</v>
      </c>
      <c r="Q29" s="1">
        <f t="shared" ca="1" si="13"/>
        <v>22975.540581099431</v>
      </c>
      <c r="R29" s="1">
        <f t="shared" ca="1" si="13"/>
        <v>6390.1244412559572</v>
      </c>
      <c r="S29" s="1">
        <f t="shared" ca="1" si="13"/>
        <v>-2141.5437044129117</v>
      </c>
      <c r="T29" s="1">
        <f t="shared" ca="1" si="13"/>
        <v>9263.3186782282064</v>
      </c>
      <c r="U29" s="1">
        <f t="shared" ca="1" si="13"/>
        <v>23697.991893023605</v>
      </c>
      <c r="V29" s="1">
        <f t="shared" ca="1" si="13"/>
        <v>3661.6988079553789</v>
      </c>
      <c r="W29" s="1">
        <f t="shared" ca="1" si="13"/>
        <v>8079.9045896343296</v>
      </c>
      <c r="Y29" s="26" t="s">
        <v>25</v>
      </c>
    </row>
    <row r="30" spans="2:25">
      <c r="B30" s="13" t="s">
        <v>19</v>
      </c>
      <c r="C30" s="1">
        <f ca="1">C29</f>
        <v>17400.000000000004</v>
      </c>
      <c r="D30" s="1">
        <f t="shared" ref="D30:N30" ca="1" si="14">D29</f>
        <v>12615.760000000006</v>
      </c>
      <c r="E30" s="1">
        <f t="shared" ca="1" si="14"/>
        <v>6798.104015999993</v>
      </c>
      <c r="F30" s="1">
        <f t="shared" ca="1" si="14"/>
        <v>19284.737870697605</v>
      </c>
      <c r="G30" s="1">
        <f t="shared" ca="1" si="14"/>
        <v>17108.797350564506</v>
      </c>
      <c r="H30" s="1">
        <f t="shared" ca="1" si="14"/>
        <v>7083.1688349659271</v>
      </c>
      <c r="I30" s="1">
        <f t="shared" ca="1" si="14"/>
        <v>8426.2664309633765</v>
      </c>
      <c r="J30" s="1">
        <f t="shared" ca="1" si="14"/>
        <v>-1959.6903021057456</v>
      </c>
      <c r="K30" s="1">
        <f t="shared" ca="1" si="14"/>
        <v>11084.922870851065</v>
      </c>
      <c r="L30" s="1">
        <f t="shared" ca="1" si="14"/>
        <v>15150.220525592726</v>
      </c>
      <c r="M30" s="1">
        <f t="shared" ca="1" si="14"/>
        <v>11352.521333494798</v>
      </c>
      <c r="N30" s="1">
        <f t="shared" ca="1" si="14"/>
        <v>8769.8895096619835</v>
      </c>
      <c r="O30" s="1">
        <f t="shared" ref="O30:W30" ca="1" si="15">O29</f>
        <v>3399.3440953220647</v>
      </c>
      <c r="P30" s="1">
        <f t="shared" ca="1" si="15"/>
        <v>23866.794893256167</v>
      </c>
      <c r="Q30" s="1">
        <f t="shared" ca="1" si="15"/>
        <v>22975.540581099431</v>
      </c>
      <c r="R30" s="1">
        <f t="shared" ca="1" si="15"/>
        <v>6390.1244412559572</v>
      </c>
      <c r="S30" s="1">
        <f t="shared" ca="1" si="15"/>
        <v>-2141.5437044129117</v>
      </c>
      <c r="T30" s="1">
        <f t="shared" ca="1" si="15"/>
        <v>9263.3186782282064</v>
      </c>
      <c r="U30" s="1">
        <f t="shared" ca="1" si="15"/>
        <v>23697.991893023605</v>
      </c>
      <c r="V30" s="1">
        <f t="shared" ca="1" si="15"/>
        <v>3661.6988079553789</v>
      </c>
      <c r="W30" s="1">
        <f t="shared" ca="1" si="15"/>
        <v>8079.9045896343296</v>
      </c>
      <c r="Y30" s="28">
        <f ca="1">SUM(C30:W30)</f>
        <v>232307.87271604847</v>
      </c>
    </row>
    <row r="32" spans="2:25"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3:3">
      <c r="C33" s="14"/>
    </row>
  </sheetData>
  <sheetProtection password="CC35" sheet="1" objects="1" scenarios="1" selectLockedCells="1"/>
  <mergeCells count="1">
    <mergeCell ref="B16:B17"/>
  </mergeCells>
  <phoneticPr fontId="1"/>
  <hyperlinks>
    <hyperlink ref="H3" r:id="rId1"/>
    <hyperlink ref="H4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2021-01-31T15:43:45Z</dcterms:modified>
</cp:coreProperties>
</file>